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'!$A$4:$D$28</definedName>
    <definedName name="_xlnm.Print_Area" localSheetId="0">'STUP 1 -P- '!$B$1:$AM$35</definedName>
  </definedNames>
  <calcPr calcId="145621"/>
</workbook>
</file>

<file path=xl/calcChain.xml><?xml version="1.0" encoding="utf-8"?>
<calcChain xmlns="http://schemas.openxmlformats.org/spreadsheetml/2006/main">
  <c r="AJ38" i="2" l="1"/>
  <c r="AK38" i="2" s="1"/>
  <c r="AI38" i="2"/>
  <c r="AI33" i="2" l="1"/>
  <c r="AJ33" i="2" s="1"/>
  <c r="AI28" i="2"/>
  <c r="AJ28" i="2" s="1"/>
  <c r="AI29" i="2" l="1"/>
  <c r="AJ29" i="2" s="1"/>
  <c r="AI30" i="2"/>
  <c r="AJ30" i="2" s="1"/>
  <c r="AI32" i="2"/>
  <c r="AJ32" i="2" s="1"/>
  <c r="AI37" i="2"/>
  <c r="AJ37" i="2" s="1"/>
  <c r="AI26" i="2" l="1"/>
  <c r="AJ26" i="2" s="1"/>
  <c r="AI35" i="2"/>
  <c r="AJ35" i="2" s="1"/>
  <c r="AI27" i="2" l="1"/>
  <c r="AI24" i="2"/>
  <c r="AJ24" i="2" s="1"/>
  <c r="AI23" i="2"/>
  <c r="AJ23" i="2" s="1"/>
  <c r="AI7" i="2"/>
  <c r="AJ7" i="2" s="1"/>
  <c r="AI16" i="2"/>
  <c r="AJ16" i="2" s="1"/>
  <c r="AI6" i="2"/>
  <c r="AJ6" i="2" s="1"/>
  <c r="AI22" i="2"/>
  <c r="AJ22" i="2" s="1"/>
  <c r="AI15" i="2"/>
  <c r="AJ15" i="2" s="1"/>
  <c r="AI14" i="2"/>
  <c r="AJ14" i="2" s="1"/>
  <c r="AI21" i="2"/>
  <c r="AJ21" i="2" s="1"/>
  <c r="AI13" i="2"/>
  <c r="AJ13" i="2" s="1"/>
  <c r="AI5" i="2"/>
  <c r="AJ5" i="2" s="1"/>
  <c r="AI12" i="2"/>
  <c r="AJ12" i="2" s="1"/>
  <c r="AI20" i="2"/>
  <c r="AJ20" i="2" s="1"/>
  <c r="AI4" i="2"/>
  <c r="AJ4" i="2" s="1"/>
  <c r="AI19" i="2"/>
  <c r="AJ19" i="2" s="1"/>
  <c r="AI11" i="2"/>
  <c r="AJ11" i="2" s="1"/>
  <c r="AI10" i="2"/>
  <c r="AJ10" i="2" s="1"/>
  <c r="AI25" i="2"/>
  <c r="AJ25" i="2" s="1"/>
  <c r="AI9" i="2"/>
  <c r="AJ9" i="2" s="1"/>
  <c r="AI8" i="2"/>
  <c r="AJ8" i="2" s="1"/>
  <c r="AI18" i="2"/>
  <c r="AJ18" i="2" s="1"/>
  <c r="AI17" i="2"/>
  <c r="AJ17" i="2" s="1"/>
  <c r="S36" i="2"/>
  <c r="S23" i="2"/>
  <c r="S34" i="2"/>
  <c r="S33" i="2"/>
  <c r="AK33" i="2" s="1"/>
  <c r="S32" i="2"/>
  <c r="AK32" i="2" s="1"/>
  <c r="S7" i="2"/>
  <c r="S31" i="2"/>
  <c r="S30" i="2"/>
  <c r="AK30" i="2" s="1"/>
  <c r="S16" i="2"/>
  <c r="S6" i="2"/>
  <c r="S22" i="2"/>
  <c r="S15" i="2"/>
  <c r="S14" i="2"/>
  <c r="S26" i="2"/>
  <c r="AK26" i="2" s="1"/>
  <c r="S21" i="2"/>
  <c r="S13" i="2"/>
  <c r="S5" i="2"/>
  <c r="S12" i="2"/>
  <c r="S20" i="2"/>
  <c r="S29" i="2"/>
  <c r="S4" i="2"/>
  <c r="S19" i="2"/>
  <c r="S28" i="2"/>
  <c r="AK28" i="2" s="1"/>
  <c r="S11" i="2"/>
  <c r="S10" i="2"/>
  <c r="S25" i="2"/>
  <c r="S9" i="2"/>
  <c r="S8" i="2"/>
  <c r="S18" i="2"/>
  <c r="S17" i="2"/>
  <c r="AK17" i="2" l="1"/>
  <c r="AK8" i="2"/>
  <c r="AK25" i="2"/>
  <c r="AK11" i="2"/>
  <c r="AK4" i="2"/>
  <c r="AK12" i="2"/>
  <c r="AK13" i="2"/>
  <c r="AK14" i="2"/>
  <c r="AK22" i="2"/>
  <c r="AK16" i="2"/>
  <c r="AK23" i="2"/>
  <c r="AK18" i="2"/>
  <c r="AK9" i="2"/>
  <c r="AK10" i="2"/>
  <c r="AK19" i="2"/>
  <c r="AK20" i="2"/>
  <c r="AK5" i="2"/>
  <c r="AK21" i="2"/>
  <c r="AK15" i="2"/>
  <c r="AK6" i="2"/>
  <c r="AK7" i="2"/>
</calcChain>
</file>

<file path=xl/sharedStrings.xml><?xml version="1.0" encoding="utf-8"?>
<sst xmlns="http://schemas.openxmlformats.org/spreadsheetml/2006/main" count="116" uniqueCount="104">
  <si>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</si>
  <si>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</si>
  <si>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</si>
  <si>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</si>
  <si>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</si>
  <si>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</si>
  <si>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</si>
  <si>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</si>
  <si>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</si>
  <si>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</si>
  <si>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Врачар</t>
  </si>
  <si>
    <t>Aktivnost</t>
  </si>
  <si>
    <t>Вуковић</t>
  </si>
  <si>
    <t>K1T(0-15)</t>
  </si>
  <si>
    <t>K1Z(0-5)</t>
  </si>
  <si>
    <t>K2T(0-15)</t>
  </si>
  <si>
    <t>K2Z(0-5)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</si>
  <si>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</si>
  <si>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</si>
  <si>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</si>
  <si>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</si>
  <si>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</si>
  <si>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</si>
  <si>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</si>
  <si>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</si>
  <si>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</si>
  <si>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</si>
  <si>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</si>
  <si>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</si>
  <si>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</si>
  <si>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</si>
  <si>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PS8/20 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</si>
  <si>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</si>
  <si>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</si>
  <si>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</si>
  <si>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</si>
  <si>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</si>
  <si>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</si>
  <si>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</si>
  <si>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</si>
  <si>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</si>
  <si>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</si>
  <si>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</si>
  <si>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</si>
  <si>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</si>
  <si>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</si>
  <si>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</si>
  <si>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</si>
  <si>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</si>
  <si>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</si>
  <si>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</si>
  <si>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</si>
  <si>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</si>
  <si>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</si>
  <si>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</si>
  <si>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</si>
  <si>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</si>
  <si>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</si>
  <si>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</si>
  <si>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</si>
  <si>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</si>
  <si>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</si>
  <si>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</si>
  <si>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</si>
  <si>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</si>
  <si>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</si>
  <si>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</si>
  <si>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</si>
  <si>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</si>
  <si>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</si>
  <si>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</si>
  <si>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</si>
  <si>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</si>
  <si>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</si>
  <si>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</si>
  <si>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</si>
  <si>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</si>
  <si>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</si>
  <si>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</si>
  <si>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</si>
  <si>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</si>
  <si>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</si>
  <si>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</si>
  <si>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</si>
  <si>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</si>
  <si>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</si>
  <si>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</si>
  <si>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</si>
  <si>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PS35/20 </t>
  </si>
  <si>
    <t>Зеленовић</t>
  </si>
  <si>
    <t>ПС14/18</t>
  </si>
  <si>
    <t>Zav. Is. T (0-50)</t>
  </si>
  <si>
    <t>%ZI</t>
  </si>
  <si>
    <t xml:space="preserve">                Datum: 21/22</t>
  </si>
  <si>
    <t>PSM2</t>
  </si>
  <si>
    <t>ZI</t>
  </si>
  <si>
    <t>Ispitni bodovi</t>
  </si>
  <si>
    <t>Izvještaj</t>
  </si>
  <si>
    <t>Ukupno bodova</t>
  </si>
  <si>
    <t xml:space="preserve">Nevena </t>
  </si>
  <si>
    <t>Stanišić</t>
  </si>
  <si>
    <t xml:space="preserve">Kristina </t>
  </si>
  <si>
    <t>Vujčić</t>
  </si>
  <si>
    <t>Anja Janjus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</si>
</sst>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1" xfId="1" applyFont="1" applyFill="1" applyBorder="1"/>
    <xf numFmtId="0" fontId="11" fillId="2" borderId="2" xfId="1" applyFont="1" applyFill="1" applyBorder="1" applyAlignment="1">
      <alignment textRotation="90"/>
    </xf>
    <xf numFmtId="0" fontId="12" fillId="3" borderId="1" xfId="1" applyFont="1" applyFill="1" applyBorder="1"/>
    <xf numFmtId="0" fontId="12" fillId="3" borderId="1" xfId="1" applyFont="1" applyFill="1" applyBorder="1" applyAlignment="1">
      <alignment textRotation="90"/>
    </xf>
    <xf numFmtId="0" fontId="12" fillId="3" borderId="2" xfId="1" applyFont="1" applyFill="1" applyBorder="1" applyAlignment="1">
      <alignment textRotation="90"/>
    </xf>
    <xf numFmtId="0" fontId="13" fillId="3" borderId="9" xfId="1" applyFont="1" applyFill="1" applyBorder="1"/>
    <xf numFmtId="0" fontId="16" fillId="0" borderId="0" xfId="1" applyFont="1" applyFill="1" applyBorder="1"/>
    <xf numFmtId="0" fontId="11" fillId="0" borderId="1" xfId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textRotation="90"/>
    </xf>
    <xf numFmtId="0" fontId="4" fillId="2" borderId="1" xfId="1" applyFont="1" applyFill="1" applyBorder="1" applyAlignment="1">
      <alignment textRotation="90"/>
    </xf>
    <xf numFmtId="0" fontId="11" fillId="2" borderId="13" xfId="1" applyFont="1" applyFill="1" applyBorder="1"/>
    <xf numFmtId="0" fontId="11" fillId="2" borderId="1" xfId="1" applyFont="1" applyFill="1" applyBorder="1" applyAlignment="1">
      <alignment textRotation="90"/>
    </xf>
    <xf numFmtId="0" fontId="1" fillId="2" borderId="1" xfId="1" applyFill="1" applyBorder="1" applyAlignment="1">
      <alignment textRotation="90"/>
    </xf>
    <xf numFmtId="0" fontId="1" fillId="0" borderId="9" xfId="1" applyBorder="1"/>
    <xf numFmtId="0" fontId="1" fillId="2" borderId="9" xfId="1" applyFill="1" applyBorder="1"/>
    <xf numFmtId="0" fontId="15" fillId="0" borderId="9" xfId="1" applyFont="1" applyFill="1" applyBorder="1"/>
    <xf numFmtId="0" fontId="9" fillId="0" borderId="0" xfId="1" applyFont="1" applyFill="1" applyBorder="1"/>
    <xf numFmtId="0" fontId="12" fillId="3" borderId="9" xfId="1" applyFont="1" applyFill="1" applyBorder="1"/>
    <xf numFmtId="0" fontId="13" fillId="0" borderId="9" xfId="1" applyFont="1" applyFill="1" applyBorder="1"/>
    <xf numFmtId="0" fontId="1" fillId="0" borderId="0" xfId="1" applyFill="1"/>
    <xf numFmtId="0" fontId="14" fillId="0" borderId="9" xfId="1" applyFont="1" applyFill="1" applyBorder="1"/>
    <xf numFmtId="0" fontId="13" fillId="0" borderId="12" xfId="1" applyFont="1" applyFill="1" applyBorder="1"/>
    <xf numFmtId="0" fontId="15" fillId="0" borderId="0" xfId="1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0" xfId="1" applyNumberFormat="1" applyFont="1" applyFill="1" applyBorder="1"/>
    <xf numFmtId="0" fontId="13" fillId="0" borderId="1" xfId="1" applyFont="1" applyFill="1" applyBorder="1"/>
    <xf numFmtId="0" fontId="6" fillId="0" borderId="0" xfId="0" applyFont="1" applyFill="1" applyBorder="1" applyAlignment="1">
      <alignment vertical="center" wrapText="1"/>
    </xf>
    <xf numFmtId="0" fontId="14" fillId="0" borderId="0" xfId="1" applyFont="1" applyFill="1"/>
    <xf numFmtId="0" fontId="12" fillId="0" borderId="1" xfId="1" applyFont="1" applyFill="1" applyBorder="1"/>
    <xf numFmtId="0" fontId="11" fillId="3" borderId="9" xfId="1" applyFont="1" applyFill="1" applyBorder="1"/>
    <xf numFmtId="0" fontId="15" fillId="3" borderId="0" xfId="1" applyFont="1" applyFill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P38"/>
  <sheetViews>
    <sheetView tabSelected="1" topLeftCell="A3" zoomScale="120" zoomScaleNormal="120" workbookViewId="0">
      <selection activeCell="AK48" sqref="AK48"/>
    </sheetView>
  </sheetViews>
  <sheetFormatPr defaultRowHeight="12.75" x14ac:dyDescent="0.2"/>
  <cols>
    <col min="1" max="1" width="3.85546875" style="1" customWidth="1"/>
    <col min="2" max="2" width="10.28515625" style="33" customWidth="1"/>
    <col min="3" max="3" width="18.5703125" style="33" customWidth="1"/>
    <col min="4" max="4" width="18.42578125" style="33" customWidth="1"/>
    <col min="5" max="8" width="2.7109375" style="33" hidden="1" customWidth="1"/>
    <col min="9" max="9" width="2.7109375" style="10" hidden="1" customWidth="1"/>
    <col min="10" max="10" width="2.7109375" style="33" hidden="1" customWidth="1"/>
    <col min="11" max="12" width="2.7109375" style="10" hidden="1" customWidth="1"/>
    <col min="13" max="14" width="2.7109375" style="33" hidden="1" customWidth="1"/>
    <col min="15" max="15" width="2.7109375" style="10" hidden="1" customWidth="1"/>
    <col min="16" max="18" width="2.7109375" style="33" hidden="1" customWidth="1"/>
    <col min="19" max="20" width="3.42578125" style="33" customWidth="1"/>
    <col min="21" max="21" width="3.7109375" style="33" customWidth="1"/>
    <col min="22" max="25" width="3.7109375" style="33" hidden="1" customWidth="1"/>
    <col min="26" max="26" width="3.85546875" style="33" hidden="1" customWidth="1"/>
    <col min="27" max="27" width="3.7109375" style="33" hidden="1" customWidth="1"/>
    <col min="28" max="28" width="3.7109375" style="42" hidden="1" customWidth="1"/>
    <col min="29" max="29" width="5.28515625" style="33" hidden="1" customWidth="1"/>
    <col min="30" max="30" width="4.7109375" style="33" hidden="1" customWidth="1"/>
    <col min="31" max="31" width="4.42578125" style="33" hidden="1" customWidth="1"/>
    <col min="32" max="32" width="4.5703125" style="33" hidden="1" customWidth="1"/>
    <col min="33" max="33" width="5.42578125" style="33" hidden="1" customWidth="1"/>
    <col min="34" max="34" width="5.28515625" style="33" customWidth="1"/>
    <col min="35" max="37" width="6.7109375" style="33" customWidth="1"/>
    <col min="38" max="38" width="6.7109375" style="32" customWidth="1"/>
    <col min="39" max="39" width="7.28515625" style="33" customWidth="1"/>
    <col min="40" max="41" width="9.140625" style="31" customWidth="1"/>
    <col min="42" max="42" width="9.140625" style="1" customWidth="1"/>
    <col min="43" max="16384" width="9.140625" style="1"/>
  </cols>
  <sheetData>
    <row r="1" spans="1:42" ht="0.75" customHeight="1" x14ac:dyDescent="0.2">
      <c r="A1" s="3"/>
      <c r="B1" s="10"/>
      <c r="C1" s="10"/>
      <c r="D1" s="74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7"/>
      <c r="U1" s="12"/>
      <c r="V1" s="12"/>
      <c r="W1" s="73"/>
      <c r="X1" s="73"/>
      <c r="Y1" s="73"/>
      <c r="Z1" s="11"/>
      <c r="AA1" s="13"/>
      <c r="AC1" s="14"/>
      <c r="AD1" s="14"/>
      <c r="AE1" s="11"/>
      <c r="AF1" s="11"/>
      <c r="AG1" s="11"/>
      <c r="AH1" s="11"/>
      <c r="AI1" s="11"/>
      <c r="AJ1" s="11"/>
      <c r="AK1" s="11"/>
      <c r="AL1" s="40"/>
      <c r="AM1" s="11"/>
    </row>
    <row r="2" spans="1:42" ht="11.25" customHeight="1" x14ac:dyDescent="0.2">
      <c r="A2" s="3"/>
      <c r="B2" s="10"/>
      <c r="C2" s="10"/>
      <c r="D2" s="75"/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5"/>
      <c r="U2" s="12"/>
      <c r="V2" s="12"/>
      <c r="W2" s="73"/>
      <c r="X2" s="73"/>
      <c r="Y2" s="73"/>
      <c r="Z2" s="77"/>
      <c r="AA2" s="71"/>
      <c r="AB2" s="43"/>
      <c r="AC2" s="14"/>
      <c r="AD2" s="14"/>
      <c r="AE2" s="13"/>
      <c r="AF2" s="13"/>
      <c r="AG2" s="11"/>
      <c r="AH2" s="11"/>
      <c r="AI2" s="11"/>
      <c r="AJ2" s="11"/>
      <c r="AK2" s="11"/>
      <c r="AL2" s="40"/>
      <c r="AM2" s="11"/>
    </row>
    <row r="3" spans="1:42" ht="55.5" customHeight="1" thickBot="1" x14ac:dyDescent="0.25">
      <c r="A3" s="5"/>
      <c r="B3" s="16"/>
      <c r="C3" s="46" t="s">
        <v>94</v>
      </c>
      <c r="D3" s="17" t="s">
        <v>93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4</v>
      </c>
      <c r="T3" s="20" t="s">
        <v>97</v>
      </c>
      <c r="U3" s="48" t="s">
        <v>11</v>
      </c>
      <c r="V3" s="21"/>
      <c r="W3" s="21"/>
      <c r="X3" s="21"/>
      <c r="Y3" s="22"/>
      <c r="Z3" s="78"/>
      <c r="AA3" s="72"/>
      <c r="AB3" s="44" t="s">
        <v>11</v>
      </c>
      <c r="AC3" s="36" t="s">
        <v>13</v>
      </c>
      <c r="AD3" s="36" t="s">
        <v>14</v>
      </c>
      <c r="AE3" s="23" t="s">
        <v>15</v>
      </c>
      <c r="AF3" s="23" t="s">
        <v>16</v>
      </c>
      <c r="AG3" s="37" t="s">
        <v>91</v>
      </c>
      <c r="AH3" s="49" t="s">
        <v>95</v>
      </c>
      <c r="AI3" s="41" t="s">
        <v>92</v>
      </c>
      <c r="AJ3" s="51" t="s">
        <v>96</v>
      </c>
      <c r="AK3" s="51" t="s">
        <v>98</v>
      </c>
      <c r="AL3" s="52" t="s">
        <v>17</v>
      </c>
      <c r="AM3" s="24"/>
    </row>
    <row r="4" spans="1:42" ht="12.95" hidden="1" customHeight="1" thickBot="1" x14ac:dyDescent="0.3">
      <c r="A4" s="2">
        <v>16</v>
      </c>
      <c r="B4" s="25" t="s">
        <v>43</v>
      </c>
      <c r="C4" s="25" t="s">
        <v>6</v>
      </c>
      <c r="D4" s="25" t="s">
        <v>44</v>
      </c>
      <c r="E4" s="26">
        <v>1</v>
      </c>
      <c r="F4" s="26">
        <v>1</v>
      </c>
      <c r="G4" s="6">
        <v>1</v>
      </c>
      <c r="H4" s="26">
        <v>1</v>
      </c>
      <c r="I4" s="26">
        <v>1</v>
      </c>
      <c r="J4" s="26">
        <v>1</v>
      </c>
      <c r="K4" s="26"/>
      <c r="L4" s="26">
        <v>1</v>
      </c>
      <c r="M4" s="26">
        <v>1</v>
      </c>
      <c r="N4" s="26"/>
      <c r="O4" s="26">
        <v>1</v>
      </c>
      <c r="P4" s="26"/>
      <c r="Q4" s="26"/>
      <c r="R4" s="26"/>
      <c r="S4" s="26">
        <f t="shared" ref="S4:S23" si="0">((E4+F4+G4+H4+I4+J4+K4+L4+M4+N4+O4)/11)*10</f>
        <v>8.1818181818181817</v>
      </c>
      <c r="T4" s="26">
        <v>14</v>
      </c>
      <c r="U4" s="27">
        <v>2</v>
      </c>
      <c r="V4" s="27"/>
      <c r="W4" s="27"/>
      <c r="X4" s="27"/>
      <c r="Y4" s="27"/>
      <c r="Z4" s="27"/>
      <c r="AA4" s="27"/>
      <c r="AB4" s="45"/>
      <c r="AC4" s="25"/>
      <c r="AD4" s="25"/>
      <c r="AE4" s="28"/>
      <c r="AF4" s="38"/>
      <c r="AG4" s="38"/>
      <c r="AH4" s="38">
        <v>44</v>
      </c>
      <c r="AI4" s="34">
        <f t="shared" ref="AI4:AI30" si="1">(AH4/54)*100</f>
        <v>81.481481481481481</v>
      </c>
      <c r="AJ4" s="50">
        <f t="shared" ref="AJ4:AJ23" si="2">AI4*0.7</f>
        <v>57.037037037037031</v>
      </c>
      <c r="AK4" s="50">
        <f t="shared" ref="AK4:AK23" si="3">AJ4+S4+T4+U4</f>
        <v>81.218855218855211</v>
      </c>
      <c r="AL4" s="50">
        <v>9</v>
      </c>
      <c r="AM4" s="34"/>
      <c r="AN4" s="34"/>
      <c r="AP4" s="31"/>
    </row>
    <row r="5" spans="1:42" ht="12.95" hidden="1" customHeight="1" thickBot="1" x14ac:dyDescent="0.3">
      <c r="A5" s="2">
        <v>17</v>
      </c>
      <c r="B5" s="25" t="s">
        <v>45</v>
      </c>
      <c r="C5" s="25" t="s">
        <v>46</v>
      </c>
      <c r="D5" s="25" t="s">
        <v>9</v>
      </c>
      <c r="E5" s="26">
        <v>1</v>
      </c>
      <c r="F5" s="26">
        <v>1</v>
      </c>
      <c r="G5" s="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/>
      <c r="Q5" s="26"/>
      <c r="R5" s="26"/>
      <c r="S5" s="26">
        <f t="shared" si="0"/>
        <v>10</v>
      </c>
      <c r="T5" s="26">
        <v>14</v>
      </c>
      <c r="U5" s="27">
        <v>1</v>
      </c>
      <c r="V5" s="27"/>
      <c r="W5" s="27"/>
      <c r="X5" s="27"/>
      <c r="Y5" s="27"/>
      <c r="Z5" s="27"/>
      <c r="AA5" s="27"/>
      <c r="AB5" s="45"/>
      <c r="AC5" s="25"/>
      <c r="AD5" s="25"/>
      <c r="AE5" s="28"/>
      <c r="AF5" s="38"/>
      <c r="AG5" s="38"/>
      <c r="AH5" s="38">
        <v>44</v>
      </c>
      <c r="AI5" s="34">
        <f t="shared" si="1"/>
        <v>81.481481481481481</v>
      </c>
      <c r="AJ5" s="34">
        <f t="shared" si="2"/>
        <v>57.037037037037031</v>
      </c>
      <c r="AK5" s="34">
        <f t="shared" si="3"/>
        <v>82.037037037037038</v>
      </c>
      <c r="AL5" s="34">
        <v>9</v>
      </c>
      <c r="AM5" s="34"/>
      <c r="AN5" s="34"/>
      <c r="AP5" s="31"/>
    </row>
    <row r="6" spans="1:42" s="4" customFormat="1" ht="12.95" hidden="1" customHeight="1" thickBot="1" x14ac:dyDescent="0.3">
      <c r="A6" s="9">
        <v>28</v>
      </c>
      <c r="B6" s="25" t="s">
        <v>66</v>
      </c>
      <c r="C6" s="25" t="s">
        <v>0</v>
      </c>
      <c r="D6" s="25" t="s">
        <v>67</v>
      </c>
      <c r="E6" s="26">
        <v>1</v>
      </c>
      <c r="F6" s="26"/>
      <c r="G6" s="6">
        <v>1</v>
      </c>
      <c r="H6" s="26">
        <v>1</v>
      </c>
      <c r="I6" s="26">
        <v>1</v>
      </c>
      <c r="J6" s="26">
        <v>1</v>
      </c>
      <c r="K6" s="26">
        <v>1</v>
      </c>
      <c r="L6" s="26"/>
      <c r="M6" s="26"/>
      <c r="N6" s="26">
        <v>1</v>
      </c>
      <c r="O6" s="26">
        <v>1</v>
      </c>
      <c r="P6" s="26"/>
      <c r="Q6" s="26"/>
      <c r="R6" s="26"/>
      <c r="S6" s="26">
        <f t="shared" si="0"/>
        <v>7.2727272727272734</v>
      </c>
      <c r="T6" s="26">
        <v>19</v>
      </c>
      <c r="U6" s="27"/>
      <c r="V6" s="27"/>
      <c r="W6" s="27"/>
      <c r="X6" s="27"/>
      <c r="Y6" s="27"/>
      <c r="Z6" s="27"/>
      <c r="AA6" s="27"/>
      <c r="AB6" s="45"/>
      <c r="AC6" s="25"/>
      <c r="AD6" s="25"/>
      <c r="AE6" s="28"/>
      <c r="AF6" s="38"/>
      <c r="AG6" s="38"/>
      <c r="AH6" s="38">
        <v>47</v>
      </c>
      <c r="AI6" s="34">
        <f t="shared" si="1"/>
        <v>87.037037037037038</v>
      </c>
      <c r="AJ6" s="34">
        <f t="shared" si="2"/>
        <v>60.925925925925924</v>
      </c>
      <c r="AK6" s="34">
        <f t="shared" si="3"/>
        <v>87.198653198653204</v>
      </c>
      <c r="AL6" s="34">
        <v>9</v>
      </c>
      <c r="AM6" s="34"/>
      <c r="AN6" s="34"/>
      <c r="AO6" s="32"/>
      <c r="AP6" s="32"/>
    </row>
    <row r="7" spans="1:42" s="4" customFormat="1" ht="12.95" hidden="1" customHeight="1" thickBot="1" x14ac:dyDescent="0.3">
      <c r="A7" s="9">
        <v>35</v>
      </c>
      <c r="B7" s="25" t="s">
        <v>88</v>
      </c>
      <c r="C7" s="25" t="s">
        <v>79</v>
      </c>
      <c r="D7" s="25" t="s">
        <v>80</v>
      </c>
      <c r="E7" s="26">
        <v>1</v>
      </c>
      <c r="F7" s="27"/>
      <c r="G7" s="6">
        <v>1</v>
      </c>
      <c r="H7" s="27">
        <v>1</v>
      </c>
      <c r="I7" s="27">
        <v>1</v>
      </c>
      <c r="J7" s="27">
        <v>1</v>
      </c>
      <c r="K7" s="27"/>
      <c r="L7" s="27"/>
      <c r="M7" s="27">
        <v>1</v>
      </c>
      <c r="N7" s="27"/>
      <c r="O7" s="27">
        <v>1</v>
      </c>
      <c r="P7" s="27"/>
      <c r="Q7" s="27"/>
      <c r="R7" s="27"/>
      <c r="S7" s="27">
        <f t="shared" si="0"/>
        <v>6.3636363636363633</v>
      </c>
      <c r="T7" s="27">
        <v>19</v>
      </c>
      <c r="U7" s="27">
        <v>1</v>
      </c>
      <c r="V7" s="27"/>
      <c r="W7" s="27"/>
      <c r="X7" s="27"/>
      <c r="Y7" s="27"/>
      <c r="Z7" s="27"/>
      <c r="AA7" s="27"/>
      <c r="AB7" s="45"/>
      <c r="AC7" s="27"/>
      <c r="AD7" s="27"/>
      <c r="AE7" s="29"/>
      <c r="AF7" s="34"/>
      <c r="AG7" s="35"/>
      <c r="AH7" s="35">
        <v>46</v>
      </c>
      <c r="AI7" s="35">
        <f t="shared" si="1"/>
        <v>85.18518518518519</v>
      </c>
      <c r="AJ7" s="35">
        <f t="shared" si="2"/>
        <v>59.629629629629626</v>
      </c>
      <c r="AK7" s="35">
        <f t="shared" si="3"/>
        <v>85.993265993265993</v>
      </c>
      <c r="AL7" s="35">
        <v>9</v>
      </c>
      <c r="AM7" s="34"/>
      <c r="AN7" s="34"/>
      <c r="AO7" s="32"/>
      <c r="AP7" s="32"/>
    </row>
    <row r="8" spans="1:42" ht="12.95" hidden="1" customHeight="1" thickBot="1" x14ac:dyDescent="0.3">
      <c r="A8" s="2">
        <v>15</v>
      </c>
      <c r="B8" s="25" t="s">
        <v>40</v>
      </c>
      <c r="C8" s="25" t="s">
        <v>41</v>
      </c>
      <c r="D8" s="25" t="s">
        <v>42</v>
      </c>
      <c r="E8" s="26">
        <v>1</v>
      </c>
      <c r="F8" s="26">
        <v>1</v>
      </c>
      <c r="G8" s="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/>
      <c r="P8" s="26"/>
      <c r="Q8" s="26"/>
      <c r="R8" s="26"/>
      <c r="S8" s="26">
        <f t="shared" si="0"/>
        <v>9.0909090909090899</v>
      </c>
      <c r="T8" s="26">
        <v>8</v>
      </c>
      <c r="U8" s="27">
        <v>1</v>
      </c>
      <c r="V8" s="27"/>
      <c r="W8" s="27"/>
      <c r="X8" s="27"/>
      <c r="Y8" s="27"/>
      <c r="Z8" s="27"/>
      <c r="AA8" s="27"/>
      <c r="AB8" s="45"/>
      <c r="AC8" s="25"/>
      <c r="AD8" s="25"/>
      <c r="AE8" s="28"/>
      <c r="AF8" s="38"/>
      <c r="AG8" s="38"/>
      <c r="AH8" s="38">
        <v>41</v>
      </c>
      <c r="AI8" s="34">
        <f t="shared" si="1"/>
        <v>75.925925925925924</v>
      </c>
      <c r="AJ8" s="34">
        <f t="shared" si="2"/>
        <v>53.148148148148145</v>
      </c>
      <c r="AK8" s="34">
        <f t="shared" si="3"/>
        <v>71.239057239057232</v>
      </c>
      <c r="AL8" s="34">
        <v>8</v>
      </c>
      <c r="AM8" s="34"/>
      <c r="AN8" s="34"/>
      <c r="AP8" s="31"/>
    </row>
    <row r="9" spans="1:42" s="4" customFormat="1" ht="12.95" hidden="1" customHeight="1" thickBot="1" x14ac:dyDescent="0.3">
      <c r="A9" s="9">
        <v>33</v>
      </c>
      <c r="B9" s="25" t="s">
        <v>75</v>
      </c>
      <c r="C9" s="25" t="s">
        <v>41</v>
      </c>
      <c r="D9" s="25" t="s">
        <v>76</v>
      </c>
      <c r="E9" s="26"/>
      <c r="F9" s="27">
        <v>1</v>
      </c>
      <c r="G9" s="6">
        <v>1</v>
      </c>
      <c r="H9" s="27">
        <v>1</v>
      </c>
      <c r="I9" s="27">
        <v>1</v>
      </c>
      <c r="J9" s="27"/>
      <c r="K9" s="27">
        <v>1</v>
      </c>
      <c r="L9" s="27"/>
      <c r="M9" s="27"/>
      <c r="N9" s="27">
        <v>1</v>
      </c>
      <c r="O9" s="27">
        <v>1</v>
      </c>
      <c r="P9" s="27"/>
      <c r="Q9" s="27"/>
      <c r="R9" s="27"/>
      <c r="S9" s="27">
        <f t="shared" si="0"/>
        <v>6.3636363636363633</v>
      </c>
      <c r="T9" s="27">
        <v>12</v>
      </c>
      <c r="U9" s="27">
        <v>1</v>
      </c>
      <c r="V9" s="27"/>
      <c r="W9" s="27"/>
      <c r="X9" s="27"/>
      <c r="Y9" s="27"/>
      <c r="Z9" s="27"/>
      <c r="AA9" s="27"/>
      <c r="AB9" s="45"/>
      <c r="AC9" s="25"/>
      <c r="AD9" s="25"/>
      <c r="AE9" s="28"/>
      <c r="AF9" s="38"/>
      <c r="AG9" s="38"/>
      <c r="AH9" s="38">
        <v>41</v>
      </c>
      <c r="AI9" s="34">
        <f t="shared" si="1"/>
        <v>75.925925925925924</v>
      </c>
      <c r="AJ9" s="34">
        <f t="shared" si="2"/>
        <v>53.148148148148145</v>
      </c>
      <c r="AK9" s="34">
        <f t="shared" si="3"/>
        <v>72.511784511784512</v>
      </c>
      <c r="AL9" s="34">
        <v>8</v>
      </c>
      <c r="AM9" s="34"/>
      <c r="AN9" s="39"/>
      <c r="AO9" s="32"/>
      <c r="AP9" s="32"/>
    </row>
    <row r="10" spans="1:42" s="4" customFormat="1" ht="12.95" hidden="1" customHeight="1" thickBot="1" x14ac:dyDescent="0.3">
      <c r="A10" s="9">
        <v>1</v>
      </c>
      <c r="B10" s="25" t="s">
        <v>18</v>
      </c>
      <c r="C10" s="25" t="s">
        <v>19</v>
      </c>
      <c r="D10" s="25" t="s">
        <v>20</v>
      </c>
      <c r="E10" s="26">
        <v>1</v>
      </c>
      <c r="F10" s="26">
        <v>1</v>
      </c>
      <c r="G10" s="6"/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/>
      <c r="Q10" s="26"/>
      <c r="R10" s="26"/>
      <c r="S10" s="26">
        <f t="shared" si="0"/>
        <v>9.0909090909090899</v>
      </c>
      <c r="T10" s="26">
        <v>13</v>
      </c>
      <c r="U10" s="27"/>
      <c r="V10" s="27"/>
      <c r="W10" s="27"/>
      <c r="X10" s="27"/>
      <c r="Y10" s="27"/>
      <c r="Z10" s="27"/>
      <c r="AA10" s="27"/>
      <c r="AB10" s="45"/>
      <c r="AC10" s="25"/>
      <c r="AD10" s="25"/>
      <c r="AE10" s="28"/>
      <c r="AF10" s="38"/>
      <c r="AG10" s="38"/>
      <c r="AH10" s="38">
        <v>40</v>
      </c>
      <c r="AI10" s="34">
        <f t="shared" si="1"/>
        <v>74.074074074074076</v>
      </c>
      <c r="AJ10" s="34">
        <f t="shared" si="2"/>
        <v>51.851851851851848</v>
      </c>
      <c r="AK10" s="34">
        <f t="shared" si="3"/>
        <v>73.942760942760941</v>
      </c>
      <c r="AL10" s="34">
        <v>8</v>
      </c>
      <c r="AM10" s="34"/>
      <c r="AN10" s="34"/>
      <c r="AO10" s="32"/>
      <c r="AP10" s="32"/>
    </row>
    <row r="11" spans="1:42" ht="12.95" hidden="1" customHeight="1" thickBot="1" x14ac:dyDescent="0.3">
      <c r="A11" s="8">
        <v>30</v>
      </c>
      <c r="B11" s="30" t="s">
        <v>71</v>
      </c>
      <c r="C11" s="30" t="s">
        <v>19</v>
      </c>
      <c r="D11" s="30" t="s">
        <v>72</v>
      </c>
      <c r="E11" s="26">
        <v>1</v>
      </c>
      <c r="F11" s="27">
        <v>1</v>
      </c>
      <c r="G11" s="6"/>
      <c r="H11" s="27">
        <v>1</v>
      </c>
      <c r="I11" s="27"/>
      <c r="J11" s="27"/>
      <c r="K11" s="27">
        <v>1</v>
      </c>
      <c r="L11" s="27"/>
      <c r="M11" s="27">
        <v>1</v>
      </c>
      <c r="N11" s="27">
        <v>1</v>
      </c>
      <c r="O11" s="27"/>
      <c r="P11" s="27"/>
      <c r="Q11" s="27"/>
      <c r="R11" s="27"/>
      <c r="S11" s="27">
        <f t="shared" si="0"/>
        <v>5.4545454545454541</v>
      </c>
      <c r="T11" s="27">
        <v>13</v>
      </c>
      <c r="U11" s="27"/>
      <c r="V11" s="27"/>
      <c r="W11" s="27"/>
      <c r="X11" s="27"/>
      <c r="Y11" s="27"/>
      <c r="Z11" s="27"/>
      <c r="AA11" s="27"/>
      <c r="AB11" s="45"/>
      <c r="AC11" s="25"/>
      <c r="AD11" s="25"/>
      <c r="AE11" s="28"/>
      <c r="AF11" s="38"/>
      <c r="AG11" s="38"/>
      <c r="AH11" s="38">
        <v>44</v>
      </c>
      <c r="AI11" s="34">
        <f t="shared" si="1"/>
        <v>81.481481481481481</v>
      </c>
      <c r="AJ11" s="34">
        <f t="shared" si="2"/>
        <v>57.037037037037031</v>
      </c>
      <c r="AK11" s="34">
        <f t="shared" si="3"/>
        <v>75.491582491582477</v>
      </c>
      <c r="AL11" s="34">
        <v>8</v>
      </c>
      <c r="AM11" s="34"/>
      <c r="AN11" s="34"/>
      <c r="AP11" s="31"/>
    </row>
    <row r="12" spans="1:42" ht="12.95" hidden="1" customHeight="1" thickBot="1" x14ac:dyDescent="0.3">
      <c r="A12" s="9">
        <v>39</v>
      </c>
      <c r="B12" s="25" t="s">
        <v>86</v>
      </c>
      <c r="C12" s="25" t="s">
        <v>29</v>
      </c>
      <c r="D12" s="25" t="s">
        <v>87</v>
      </c>
      <c r="E12" s="27"/>
      <c r="F12" s="27">
        <v>1</v>
      </c>
      <c r="G12" s="6">
        <v>1</v>
      </c>
      <c r="H12" s="27">
        <v>1</v>
      </c>
      <c r="I12" s="27"/>
      <c r="J12" s="27">
        <v>1</v>
      </c>
      <c r="K12" s="27">
        <v>1</v>
      </c>
      <c r="L12" s="27">
        <v>1</v>
      </c>
      <c r="M12" s="27"/>
      <c r="N12" s="27">
        <v>1</v>
      </c>
      <c r="O12" s="27">
        <v>1</v>
      </c>
      <c r="P12" s="27"/>
      <c r="Q12" s="27"/>
      <c r="R12" s="27"/>
      <c r="S12" s="27">
        <f t="shared" si="0"/>
        <v>7.2727272727272734</v>
      </c>
      <c r="T12" s="27">
        <v>13</v>
      </c>
      <c r="U12" s="27">
        <v>1</v>
      </c>
      <c r="V12" s="27"/>
      <c r="W12" s="27"/>
      <c r="X12" s="27"/>
      <c r="Y12" s="27"/>
      <c r="Z12" s="27"/>
      <c r="AA12" s="27"/>
      <c r="AB12" s="45"/>
      <c r="AC12" s="27"/>
      <c r="AD12" s="27"/>
      <c r="AE12" s="29"/>
      <c r="AF12" s="34"/>
      <c r="AG12" s="35"/>
      <c r="AH12" s="35">
        <v>41</v>
      </c>
      <c r="AI12" s="35">
        <f t="shared" si="1"/>
        <v>75.925925925925924</v>
      </c>
      <c r="AJ12" s="35">
        <f t="shared" si="2"/>
        <v>53.148148148148145</v>
      </c>
      <c r="AK12" s="35">
        <f t="shared" si="3"/>
        <v>74.420875420875419</v>
      </c>
      <c r="AL12" s="35">
        <v>8</v>
      </c>
      <c r="AM12" s="34"/>
      <c r="AN12" s="34"/>
      <c r="AP12" s="31"/>
    </row>
    <row r="13" spans="1:42" ht="12.95" hidden="1" customHeight="1" thickBot="1" x14ac:dyDescent="0.3">
      <c r="A13" s="2">
        <v>13</v>
      </c>
      <c r="B13" s="25" t="s">
        <v>36</v>
      </c>
      <c r="C13" s="25" t="s">
        <v>2</v>
      </c>
      <c r="D13" s="25" t="s">
        <v>8</v>
      </c>
      <c r="E13" s="26">
        <v>1</v>
      </c>
      <c r="F13" s="26">
        <v>1</v>
      </c>
      <c r="G13" s="6"/>
      <c r="H13" s="26">
        <v>1</v>
      </c>
      <c r="I13" s="26">
        <v>1</v>
      </c>
      <c r="J13" s="26"/>
      <c r="K13" s="26"/>
      <c r="L13" s="26"/>
      <c r="M13" s="26"/>
      <c r="N13" s="26">
        <v>1</v>
      </c>
      <c r="O13" s="26">
        <v>1</v>
      </c>
      <c r="P13" s="26"/>
      <c r="Q13" s="26"/>
      <c r="R13" s="26"/>
      <c r="S13" s="26">
        <f t="shared" si="0"/>
        <v>5.4545454545454541</v>
      </c>
      <c r="T13" s="26">
        <v>12</v>
      </c>
      <c r="U13" s="27">
        <v>1</v>
      </c>
      <c r="V13" s="27"/>
      <c r="W13" s="27"/>
      <c r="X13" s="27"/>
      <c r="Y13" s="27"/>
      <c r="Z13" s="27"/>
      <c r="AA13" s="27"/>
      <c r="AB13" s="45"/>
      <c r="AC13" s="25"/>
      <c r="AD13" s="25"/>
      <c r="AE13" s="28"/>
      <c r="AF13" s="38"/>
      <c r="AG13" s="38"/>
      <c r="AH13" s="38">
        <v>40</v>
      </c>
      <c r="AI13" s="34">
        <f t="shared" si="1"/>
        <v>74.074074074074076</v>
      </c>
      <c r="AJ13" s="34">
        <f t="shared" si="2"/>
        <v>51.851851851851848</v>
      </c>
      <c r="AK13" s="34">
        <f t="shared" si="3"/>
        <v>70.306397306397301</v>
      </c>
      <c r="AL13" s="34">
        <v>8</v>
      </c>
      <c r="AM13" s="34"/>
      <c r="AN13" s="34"/>
      <c r="AP13" s="31"/>
    </row>
    <row r="14" spans="1:42" ht="12.95" hidden="1" customHeight="1" thickBot="1" x14ac:dyDescent="0.3">
      <c r="A14" s="9">
        <v>34</v>
      </c>
      <c r="B14" s="25" t="s">
        <v>77</v>
      </c>
      <c r="C14" s="25" t="s">
        <v>47</v>
      </c>
      <c r="D14" s="25" t="s">
        <v>78</v>
      </c>
      <c r="E14" s="26"/>
      <c r="F14" s="27"/>
      <c r="G14" s="6">
        <v>1</v>
      </c>
      <c r="H14" s="27">
        <v>1</v>
      </c>
      <c r="I14" s="27"/>
      <c r="J14" s="27">
        <v>1</v>
      </c>
      <c r="K14" s="27">
        <v>1</v>
      </c>
      <c r="L14" s="27"/>
      <c r="M14" s="27">
        <v>1</v>
      </c>
      <c r="N14" s="27">
        <v>1</v>
      </c>
      <c r="O14" s="27"/>
      <c r="P14" s="27"/>
      <c r="Q14" s="27"/>
      <c r="R14" s="27"/>
      <c r="S14" s="27">
        <f t="shared" si="0"/>
        <v>5.4545454545454541</v>
      </c>
      <c r="T14" s="27">
        <v>12</v>
      </c>
      <c r="U14" s="27"/>
      <c r="V14" s="27"/>
      <c r="W14" s="27"/>
      <c r="X14" s="27"/>
      <c r="Y14" s="27"/>
      <c r="Z14" s="27"/>
      <c r="AA14" s="27"/>
      <c r="AB14" s="45"/>
      <c r="AC14" s="27"/>
      <c r="AD14" s="27"/>
      <c r="AE14" s="29"/>
      <c r="AF14" s="34"/>
      <c r="AG14" s="34"/>
      <c r="AH14" s="34">
        <v>43</v>
      </c>
      <c r="AI14" s="34">
        <f t="shared" si="1"/>
        <v>79.629629629629633</v>
      </c>
      <c r="AJ14" s="34">
        <f t="shared" si="2"/>
        <v>55.74074074074074</v>
      </c>
      <c r="AK14" s="34">
        <f t="shared" si="3"/>
        <v>73.195286195286201</v>
      </c>
      <c r="AL14" s="34">
        <v>8</v>
      </c>
      <c r="AM14" s="34"/>
      <c r="AN14" s="34"/>
      <c r="AP14" s="31"/>
    </row>
    <row r="15" spans="1:42" ht="12.95" hidden="1" customHeight="1" thickBot="1" x14ac:dyDescent="0.3">
      <c r="A15" s="2">
        <v>4</v>
      </c>
      <c r="B15" s="25" t="s">
        <v>26</v>
      </c>
      <c r="C15" s="25" t="s">
        <v>0</v>
      </c>
      <c r="D15" s="25" t="s">
        <v>27</v>
      </c>
      <c r="E15" s="26"/>
      <c r="F15" s="26">
        <v>1</v>
      </c>
      <c r="G15" s="6">
        <v>1</v>
      </c>
      <c r="H15" s="26">
        <v>1</v>
      </c>
      <c r="I15" s="26"/>
      <c r="J15" s="26">
        <v>1</v>
      </c>
      <c r="K15" s="26">
        <v>1</v>
      </c>
      <c r="L15" s="26"/>
      <c r="M15" s="26">
        <v>1</v>
      </c>
      <c r="N15" s="26">
        <v>1</v>
      </c>
      <c r="O15" s="26">
        <v>1</v>
      </c>
      <c r="P15" s="26"/>
      <c r="Q15" s="26"/>
      <c r="R15" s="26"/>
      <c r="S15" s="26">
        <f t="shared" si="0"/>
        <v>7.2727272727272734</v>
      </c>
      <c r="T15" s="26">
        <v>8</v>
      </c>
      <c r="U15" s="27"/>
      <c r="V15" s="27"/>
      <c r="W15" s="27"/>
      <c r="X15" s="27"/>
      <c r="Y15" s="27"/>
      <c r="Z15" s="27"/>
      <c r="AA15" s="27"/>
      <c r="AB15" s="45"/>
      <c r="AC15" s="25"/>
      <c r="AD15" s="25"/>
      <c r="AE15" s="28"/>
      <c r="AF15" s="38"/>
      <c r="AG15" s="38"/>
      <c r="AH15" s="38">
        <v>43</v>
      </c>
      <c r="AI15" s="34">
        <f t="shared" si="1"/>
        <v>79.629629629629633</v>
      </c>
      <c r="AJ15" s="34">
        <f t="shared" si="2"/>
        <v>55.74074074074074</v>
      </c>
      <c r="AK15" s="34">
        <f t="shared" si="3"/>
        <v>71.013468013468014</v>
      </c>
      <c r="AL15" s="34">
        <v>8</v>
      </c>
      <c r="AM15" s="34"/>
      <c r="AN15" s="34"/>
      <c r="AP15" s="31"/>
    </row>
    <row r="16" spans="1:42" ht="12.95" hidden="1" customHeight="1" thickBot="1" x14ac:dyDescent="0.3">
      <c r="A16" s="2">
        <v>32</v>
      </c>
      <c r="B16" s="25" t="s">
        <v>73</v>
      </c>
      <c r="C16" s="25" t="s">
        <v>0</v>
      </c>
      <c r="D16" s="25" t="s">
        <v>74</v>
      </c>
      <c r="E16" s="26"/>
      <c r="F16" s="27">
        <v>1</v>
      </c>
      <c r="G16" s="6">
        <v>1</v>
      </c>
      <c r="H16" s="27">
        <v>1</v>
      </c>
      <c r="I16" s="27"/>
      <c r="J16" s="27">
        <v>1</v>
      </c>
      <c r="K16" s="27">
        <v>1</v>
      </c>
      <c r="L16" s="27"/>
      <c r="M16" s="27"/>
      <c r="N16" s="27">
        <v>1</v>
      </c>
      <c r="O16" s="27">
        <v>1</v>
      </c>
      <c r="P16" s="27"/>
      <c r="Q16" s="27"/>
      <c r="R16" s="27"/>
      <c r="S16" s="27">
        <f t="shared" si="0"/>
        <v>6.3636363636363633</v>
      </c>
      <c r="T16" s="27">
        <v>15</v>
      </c>
      <c r="U16" s="27"/>
      <c r="V16" s="27"/>
      <c r="W16" s="27"/>
      <c r="X16" s="27"/>
      <c r="Y16" s="27"/>
      <c r="Z16" s="27"/>
      <c r="AA16" s="27"/>
      <c r="AB16" s="45"/>
      <c r="AC16" s="25"/>
      <c r="AD16" s="25"/>
      <c r="AE16" s="28"/>
      <c r="AF16" s="38"/>
      <c r="AG16" s="38"/>
      <c r="AH16" s="38">
        <v>38</v>
      </c>
      <c r="AI16" s="34">
        <f t="shared" si="1"/>
        <v>70.370370370370367</v>
      </c>
      <c r="AJ16" s="34">
        <f t="shared" si="2"/>
        <v>49.259259259259252</v>
      </c>
      <c r="AK16" s="34">
        <f t="shared" si="3"/>
        <v>70.622895622895612</v>
      </c>
      <c r="AL16" s="34">
        <v>8</v>
      </c>
      <c r="AM16" s="35"/>
      <c r="AN16" s="39"/>
      <c r="AP16" s="31"/>
    </row>
    <row r="17" spans="1:42" ht="12.95" hidden="1" customHeight="1" thickBot="1" x14ac:dyDescent="0.3">
      <c r="A17" s="2">
        <v>3</v>
      </c>
      <c r="B17" s="25" t="s">
        <v>24</v>
      </c>
      <c r="C17" s="25" t="s">
        <v>1</v>
      </c>
      <c r="D17" s="25" t="s">
        <v>25</v>
      </c>
      <c r="E17" s="26">
        <v>1</v>
      </c>
      <c r="F17" s="26"/>
      <c r="G17" s="6"/>
      <c r="H17" s="26"/>
      <c r="I17" s="26">
        <v>1</v>
      </c>
      <c r="J17" s="26"/>
      <c r="K17" s="26">
        <v>1</v>
      </c>
      <c r="L17" s="26"/>
      <c r="M17" s="26"/>
      <c r="N17" s="26">
        <v>1</v>
      </c>
      <c r="O17" s="26"/>
      <c r="P17" s="26"/>
      <c r="Q17" s="26"/>
      <c r="R17" s="26"/>
      <c r="S17" s="26">
        <f t="shared" si="0"/>
        <v>3.6363636363636367</v>
      </c>
      <c r="T17" s="26">
        <v>6</v>
      </c>
      <c r="U17" s="27"/>
      <c r="V17" s="27"/>
      <c r="W17" s="27"/>
      <c r="X17" s="27"/>
      <c r="Y17" s="27"/>
      <c r="Z17" s="27"/>
      <c r="AA17" s="27"/>
      <c r="AB17" s="45"/>
      <c r="AC17" s="25"/>
      <c r="AD17" s="25"/>
      <c r="AE17" s="28"/>
      <c r="AF17" s="38"/>
      <c r="AG17" s="38"/>
      <c r="AH17" s="38">
        <v>42</v>
      </c>
      <c r="AI17" s="34">
        <f t="shared" si="1"/>
        <v>77.777777777777786</v>
      </c>
      <c r="AJ17" s="34">
        <f t="shared" si="2"/>
        <v>54.44444444444445</v>
      </c>
      <c r="AK17" s="34">
        <f t="shared" si="3"/>
        <v>64.080808080808083</v>
      </c>
      <c r="AL17" s="34">
        <v>7</v>
      </c>
      <c r="AM17" s="34"/>
      <c r="AN17" s="34"/>
      <c r="AP17" s="31"/>
    </row>
    <row r="18" spans="1:42" ht="12.95" hidden="1" customHeight="1" thickBot="1" x14ac:dyDescent="0.3">
      <c r="A18" s="2">
        <v>20</v>
      </c>
      <c r="B18" s="25" t="s">
        <v>51</v>
      </c>
      <c r="C18" s="25" t="s">
        <v>52</v>
      </c>
      <c r="D18" s="25" t="s">
        <v>10</v>
      </c>
      <c r="E18" s="26"/>
      <c r="F18" s="26">
        <v>1</v>
      </c>
      <c r="G18" s="6">
        <v>1</v>
      </c>
      <c r="H18" s="26"/>
      <c r="I18" s="26"/>
      <c r="J18" s="26">
        <v>1</v>
      </c>
      <c r="K18" s="26">
        <v>1</v>
      </c>
      <c r="L18" s="26"/>
      <c r="M18" s="26">
        <v>1</v>
      </c>
      <c r="N18" s="26">
        <v>1</v>
      </c>
      <c r="O18" s="26"/>
      <c r="P18" s="26"/>
      <c r="Q18" s="26"/>
      <c r="R18" s="26"/>
      <c r="S18" s="26">
        <f t="shared" si="0"/>
        <v>5.4545454545454541</v>
      </c>
      <c r="T18" s="26">
        <v>5</v>
      </c>
      <c r="U18" s="27"/>
      <c r="V18" s="27"/>
      <c r="W18" s="27"/>
      <c r="X18" s="27"/>
      <c r="Y18" s="27"/>
      <c r="Z18" s="27"/>
      <c r="AA18" s="27"/>
      <c r="AB18" s="45"/>
      <c r="AC18" s="25"/>
      <c r="AD18" s="25"/>
      <c r="AE18" s="28"/>
      <c r="AF18" s="38"/>
      <c r="AG18" s="38"/>
      <c r="AH18" s="38">
        <v>40</v>
      </c>
      <c r="AI18" s="34">
        <f t="shared" si="1"/>
        <v>74.074074074074076</v>
      </c>
      <c r="AJ18" s="34">
        <f t="shared" si="2"/>
        <v>51.851851851851848</v>
      </c>
      <c r="AK18" s="34">
        <f t="shared" si="3"/>
        <v>62.306397306397301</v>
      </c>
      <c r="AL18" s="34">
        <v>7</v>
      </c>
      <c r="AM18" s="34"/>
      <c r="AN18" s="34"/>
      <c r="AP18" s="31"/>
    </row>
    <row r="19" spans="1:42" ht="12.95" hidden="1" customHeight="1" thickBot="1" x14ac:dyDescent="0.3">
      <c r="A19" s="2">
        <v>12</v>
      </c>
      <c r="B19" s="25" t="s">
        <v>34</v>
      </c>
      <c r="C19" s="25" t="s">
        <v>6</v>
      </c>
      <c r="D19" s="25" t="s">
        <v>35</v>
      </c>
      <c r="E19" s="26"/>
      <c r="F19" s="26"/>
      <c r="G19" s="6"/>
      <c r="H19" s="26">
        <v>1</v>
      </c>
      <c r="I19" s="26"/>
      <c r="J19" s="26"/>
      <c r="K19" s="26">
        <v>1</v>
      </c>
      <c r="L19" s="26">
        <v>1</v>
      </c>
      <c r="M19" s="26">
        <v>1</v>
      </c>
      <c r="N19" s="26"/>
      <c r="O19" s="26">
        <v>1</v>
      </c>
      <c r="P19" s="26"/>
      <c r="Q19" s="26"/>
      <c r="R19" s="26"/>
      <c r="S19" s="26">
        <f t="shared" si="0"/>
        <v>4.545454545454545</v>
      </c>
      <c r="T19" s="26">
        <v>2</v>
      </c>
      <c r="U19" s="27"/>
      <c r="V19" s="27"/>
      <c r="W19" s="27"/>
      <c r="X19" s="27"/>
      <c r="Y19" s="27"/>
      <c r="Z19" s="27"/>
      <c r="AA19" s="27"/>
      <c r="AB19" s="45"/>
      <c r="AC19" s="25"/>
      <c r="AD19" s="25"/>
      <c r="AE19" s="28"/>
      <c r="AF19" s="38"/>
      <c r="AG19" s="38"/>
      <c r="AH19" s="38">
        <v>44</v>
      </c>
      <c r="AI19" s="34">
        <f t="shared" si="1"/>
        <v>81.481481481481481</v>
      </c>
      <c r="AJ19" s="34">
        <f t="shared" si="2"/>
        <v>57.037037037037031</v>
      </c>
      <c r="AK19" s="34">
        <f t="shared" si="3"/>
        <v>63.582491582491578</v>
      </c>
      <c r="AL19" s="34">
        <v>7</v>
      </c>
      <c r="AM19" s="34"/>
      <c r="AN19" s="34"/>
      <c r="AP19" s="31"/>
    </row>
    <row r="20" spans="1:42" s="4" customFormat="1" ht="12.95" hidden="1" customHeight="1" thickBot="1" x14ac:dyDescent="0.3">
      <c r="A20" s="2">
        <v>5</v>
      </c>
      <c r="B20" s="25" t="s">
        <v>28</v>
      </c>
      <c r="C20" s="25" t="s">
        <v>29</v>
      </c>
      <c r="D20" s="25" t="s">
        <v>30</v>
      </c>
      <c r="E20" s="26"/>
      <c r="F20" s="26"/>
      <c r="G20" s="6"/>
      <c r="H20" s="26"/>
      <c r="I20" s="26"/>
      <c r="J20" s="26"/>
      <c r="K20" s="26">
        <v>1</v>
      </c>
      <c r="L20" s="26"/>
      <c r="M20" s="26"/>
      <c r="N20" s="26">
        <v>1</v>
      </c>
      <c r="O20" s="26">
        <v>1</v>
      </c>
      <c r="P20" s="26"/>
      <c r="Q20" s="26"/>
      <c r="R20" s="26"/>
      <c r="S20" s="26">
        <f t="shared" si="0"/>
        <v>2.7272727272727271</v>
      </c>
      <c r="T20" s="26">
        <v>8</v>
      </c>
      <c r="U20" s="27"/>
      <c r="V20" s="27"/>
      <c r="W20" s="27"/>
      <c r="X20" s="27"/>
      <c r="Y20" s="27"/>
      <c r="Z20" s="27"/>
      <c r="AA20" s="27"/>
      <c r="AB20" s="45"/>
      <c r="AC20" s="25"/>
      <c r="AD20" s="25"/>
      <c r="AE20" s="28"/>
      <c r="AF20" s="38"/>
      <c r="AG20" s="38"/>
      <c r="AH20" s="38">
        <v>40</v>
      </c>
      <c r="AI20" s="34">
        <f t="shared" si="1"/>
        <v>74.074074074074076</v>
      </c>
      <c r="AJ20" s="34">
        <f t="shared" si="2"/>
        <v>51.851851851851848</v>
      </c>
      <c r="AK20" s="34">
        <f t="shared" si="3"/>
        <v>62.579124579124574</v>
      </c>
      <c r="AL20" s="34">
        <v>7</v>
      </c>
      <c r="AM20" s="34"/>
      <c r="AN20" s="34"/>
      <c r="AO20" s="32"/>
      <c r="AP20" s="32"/>
    </row>
    <row r="21" spans="1:42" ht="12.95" hidden="1" customHeight="1" thickBot="1" x14ac:dyDescent="0.3">
      <c r="A21" s="9">
        <v>10</v>
      </c>
      <c r="B21" s="25" t="s">
        <v>32</v>
      </c>
      <c r="C21" s="25" t="s">
        <v>33</v>
      </c>
      <c r="D21" s="25" t="s">
        <v>7</v>
      </c>
      <c r="E21" s="26">
        <v>1</v>
      </c>
      <c r="F21" s="26">
        <v>1</v>
      </c>
      <c r="G21" s="6"/>
      <c r="H21" s="26"/>
      <c r="I21" s="26">
        <v>1</v>
      </c>
      <c r="J21" s="26">
        <v>1</v>
      </c>
      <c r="K21" s="26">
        <v>1</v>
      </c>
      <c r="L21" s="26"/>
      <c r="M21" s="26"/>
      <c r="N21" s="26">
        <v>1</v>
      </c>
      <c r="O21" s="26"/>
      <c r="P21" s="26"/>
      <c r="Q21" s="26"/>
      <c r="R21" s="26"/>
      <c r="S21" s="26">
        <f t="shared" si="0"/>
        <v>5.4545454545454541</v>
      </c>
      <c r="T21" s="26">
        <v>6</v>
      </c>
      <c r="U21" s="27"/>
      <c r="V21" s="27"/>
      <c r="W21" s="27"/>
      <c r="X21" s="27"/>
      <c r="Y21" s="27"/>
      <c r="Z21" s="27"/>
      <c r="AA21" s="27"/>
      <c r="AB21" s="45"/>
      <c r="AC21" s="25"/>
      <c r="AD21" s="25"/>
      <c r="AE21" s="28"/>
      <c r="AF21" s="38"/>
      <c r="AG21" s="38"/>
      <c r="AH21" s="38">
        <v>42</v>
      </c>
      <c r="AI21" s="34">
        <f t="shared" si="1"/>
        <v>77.777777777777786</v>
      </c>
      <c r="AJ21" s="34">
        <f t="shared" si="2"/>
        <v>54.44444444444445</v>
      </c>
      <c r="AK21" s="34">
        <f t="shared" si="3"/>
        <v>65.898989898989896</v>
      </c>
      <c r="AL21" s="34">
        <v>7</v>
      </c>
      <c r="AM21" s="34"/>
      <c r="AN21" s="39"/>
      <c r="AP21" s="31"/>
    </row>
    <row r="22" spans="1:42" ht="12.95" hidden="1" customHeight="1" thickBot="1" x14ac:dyDescent="0.3">
      <c r="A22" s="2">
        <v>8</v>
      </c>
      <c r="B22" s="25" t="s">
        <v>31</v>
      </c>
      <c r="C22" s="25" t="s">
        <v>0</v>
      </c>
      <c r="D22" s="25" t="s">
        <v>12</v>
      </c>
      <c r="E22" s="26"/>
      <c r="F22" s="26">
        <v>1</v>
      </c>
      <c r="G22" s="6">
        <v>1</v>
      </c>
      <c r="H22" s="26">
        <v>1</v>
      </c>
      <c r="I22" s="26"/>
      <c r="J22" s="26">
        <v>1</v>
      </c>
      <c r="K22" s="26">
        <v>1</v>
      </c>
      <c r="L22" s="26">
        <v>1</v>
      </c>
      <c r="M22" s="26"/>
      <c r="N22" s="26">
        <v>1</v>
      </c>
      <c r="O22" s="26">
        <v>1</v>
      </c>
      <c r="P22" s="26"/>
      <c r="Q22" s="26"/>
      <c r="R22" s="26"/>
      <c r="S22" s="26">
        <f t="shared" si="0"/>
        <v>7.2727272727272734</v>
      </c>
      <c r="T22" s="26">
        <v>12</v>
      </c>
      <c r="U22" s="27"/>
      <c r="V22" s="27"/>
      <c r="W22" s="27"/>
      <c r="X22" s="27"/>
      <c r="Y22" s="27"/>
      <c r="Z22" s="27"/>
      <c r="AA22" s="27"/>
      <c r="AB22" s="45"/>
      <c r="AC22" s="25"/>
      <c r="AD22" s="25"/>
      <c r="AE22" s="28"/>
      <c r="AF22" s="38"/>
      <c r="AG22" s="38"/>
      <c r="AH22" s="38">
        <v>35</v>
      </c>
      <c r="AI22" s="34">
        <f t="shared" si="1"/>
        <v>64.81481481481481</v>
      </c>
      <c r="AJ22" s="34">
        <f t="shared" si="2"/>
        <v>45.370370370370367</v>
      </c>
      <c r="AK22" s="34">
        <f t="shared" si="3"/>
        <v>64.643097643097633</v>
      </c>
      <c r="AL22" s="34">
        <v>7</v>
      </c>
      <c r="AM22" s="34"/>
      <c r="AN22" s="34"/>
      <c r="AP22" s="31"/>
    </row>
    <row r="23" spans="1:42" ht="12.95" hidden="1" customHeight="1" thickBot="1" x14ac:dyDescent="0.3">
      <c r="A23" s="7">
        <v>19</v>
      </c>
      <c r="B23" s="27" t="s">
        <v>48</v>
      </c>
      <c r="C23" s="27" t="s">
        <v>49</v>
      </c>
      <c r="D23" s="27" t="s">
        <v>50</v>
      </c>
      <c r="E23" s="27"/>
      <c r="F23" s="27">
        <v>1</v>
      </c>
      <c r="G23" s="6">
        <v>1</v>
      </c>
      <c r="H23" s="27"/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/>
      <c r="Q23" s="27"/>
      <c r="R23" s="27"/>
      <c r="S23" s="27">
        <f t="shared" si="0"/>
        <v>8.1818181818181817</v>
      </c>
      <c r="T23" s="27">
        <v>15</v>
      </c>
      <c r="U23" s="27"/>
      <c r="V23" s="27"/>
      <c r="W23" s="27"/>
      <c r="X23" s="27"/>
      <c r="Y23" s="27"/>
      <c r="Z23" s="27"/>
      <c r="AA23" s="27"/>
      <c r="AB23" s="45"/>
      <c r="AC23" s="25"/>
      <c r="AD23" s="25"/>
      <c r="AE23" s="28"/>
      <c r="AF23" s="38"/>
      <c r="AG23" s="38"/>
      <c r="AH23" s="38">
        <v>35</v>
      </c>
      <c r="AI23" s="34">
        <f t="shared" si="1"/>
        <v>64.81481481481481</v>
      </c>
      <c r="AJ23" s="34">
        <f t="shared" si="2"/>
        <v>45.370370370370367</v>
      </c>
      <c r="AK23" s="34">
        <f t="shared" si="3"/>
        <v>68.552188552188539</v>
      </c>
      <c r="AL23" s="34">
        <v>7</v>
      </c>
      <c r="AM23" s="34"/>
      <c r="AN23" s="34"/>
      <c r="AP23" s="31"/>
    </row>
    <row r="24" spans="1:42" s="4" customFormat="1" ht="12.95" hidden="1" customHeight="1" thickBot="1" x14ac:dyDescent="0.25">
      <c r="A24" s="53"/>
      <c r="B24" s="55"/>
      <c r="C24" s="55" t="s">
        <v>101</v>
      </c>
      <c r="D24" s="55" t="s">
        <v>102</v>
      </c>
      <c r="E24" s="55"/>
      <c r="F24" s="55"/>
      <c r="G24" s="55"/>
      <c r="H24" s="55"/>
      <c r="I24" s="29"/>
      <c r="J24" s="55"/>
      <c r="K24" s="29"/>
      <c r="L24" s="29"/>
      <c r="M24" s="55"/>
      <c r="N24" s="55"/>
      <c r="O24" s="29"/>
      <c r="P24" s="55"/>
      <c r="Q24" s="55"/>
      <c r="R24" s="55"/>
      <c r="S24" s="55">
        <v>0</v>
      </c>
      <c r="T24" s="55"/>
      <c r="U24" s="55"/>
      <c r="V24" s="55"/>
      <c r="W24" s="55"/>
      <c r="X24" s="55"/>
      <c r="Y24" s="55"/>
      <c r="Z24" s="55"/>
      <c r="AA24" s="55"/>
      <c r="AB24" s="57"/>
      <c r="AC24" s="55"/>
      <c r="AD24" s="55"/>
      <c r="AE24" s="55"/>
      <c r="AF24" s="55"/>
      <c r="AG24" s="55"/>
      <c r="AH24" s="35">
        <v>43</v>
      </c>
      <c r="AI24" s="35">
        <f t="shared" si="1"/>
        <v>79.629629629629633</v>
      </c>
      <c r="AJ24" s="35">
        <f>AI24*0.8</f>
        <v>63.703703703703709</v>
      </c>
      <c r="AK24" s="35"/>
      <c r="AL24" s="35">
        <v>7</v>
      </c>
      <c r="AM24" s="34"/>
      <c r="AN24" s="34"/>
      <c r="AO24" s="32"/>
      <c r="AP24" s="32"/>
    </row>
    <row r="25" spans="1:42" ht="12.95" hidden="1" customHeight="1" thickBot="1" x14ac:dyDescent="0.3">
      <c r="A25" s="2">
        <v>26</v>
      </c>
      <c r="B25" s="25" t="s">
        <v>61</v>
      </c>
      <c r="C25" s="25" t="s">
        <v>3</v>
      </c>
      <c r="D25" s="25" t="s">
        <v>62</v>
      </c>
      <c r="E25" s="26">
        <v>1</v>
      </c>
      <c r="F25" s="27">
        <v>1</v>
      </c>
      <c r="G25" s="6">
        <v>1</v>
      </c>
      <c r="H25" s="27">
        <v>1</v>
      </c>
      <c r="I25" s="27">
        <v>1</v>
      </c>
      <c r="J25" s="27">
        <v>1</v>
      </c>
      <c r="K25" s="27">
        <v>1</v>
      </c>
      <c r="L25" s="27"/>
      <c r="M25" s="27">
        <v>1</v>
      </c>
      <c r="N25" s="27">
        <v>1</v>
      </c>
      <c r="O25" s="27">
        <v>1</v>
      </c>
      <c r="P25" s="27"/>
      <c r="Q25" s="27"/>
      <c r="R25" s="27"/>
      <c r="S25" s="27">
        <f>((E25+F25+G25+H25+I25+J25+K25+L25+M25+N25+O25)/11)*10</f>
        <v>9.0909090909090899</v>
      </c>
      <c r="T25" s="27">
        <v>2</v>
      </c>
      <c r="U25" s="27">
        <v>1</v>
      </c>
      <c r="V25" s="27"/>
      <c r="W25" s="27"/>
      <c r="X25" s="27"/>
      <c r="Y25" s="27"/>
      <c r="Z25" s="27"/>
      <c r="AA25" s="27"/>
      <c r="AB25" s="45"/>
      <c r="AC25" s="25"/>
      <c r="AD25" s="25"/>
      <c r="AE25" s="28"/>
      <c r="AF25" s="38"/>
      <c r="AG25" s="38"/>
      <c r="AH25" s="38">
        <v>35</v>
      </c>
      <c r="AI25" s="34">
        <f t="shared" si="1"/>
        <v>64.81481481481481</v>
      </c>
      <c r="AJ25" s="34">
        <f>AI25*0.7</f>
        <v>45.370370370370367</v>
      </c>
      <c r="AK25" s="34">
        <f>AJ25+S25+T25+U25</f>
        <v>57.46127946127946</v>
      </c>
      <c r="AL25" s="34">
        <v>6</v>
      </c>
      <c r="AM25" s="34"/>
      <c r="AN25" s="34"/>
      <c r="AP25" s="31"/>
    </row>
    <row r="26" spans="1:42" s="59" customFormat="1" ht="12.95" hidden="1" customHeight="1" thickBot="1" x14ac:dyDescent="0.3">
      <c r="A26" s="25">
        <v>23</v>
      </c>
      <c r="B26" s="25" t="s">
        <v>56</v>
      </c>
      <c r="C26" s="25" t="s">
        <v>47</v>
      </c>
      <c r="D26" s="25" t="s">
        <v>57</v>
      </c>
      <c r="E26" s="26"/>
      <c r="F26" s="26">
        <v>1</v>
      </c>
      <c r="G26" s="27">
        <v>1</v>
      </c>
      <c r="H26" s="26"/>
      <c r="I26" s="26"/>
      <c r="J26" s="26"/>
      <c r="K26" s="26"/>
      <c r="L26" s="26"/>
      <c r="M26" s="26"/>
      <c r="N26" s="26">
        <v>1</v>
      </c>
      <c r="O26" s="26"/>
      <c r="P26" s="26"/>
      <c r="Q26" s="26"/>
      <c r="R26" s="26"/>
      <c r="S26" s="26">
        <f>((E26+F26+G26+H26+I26+J26+K26+L26+M26+N26+O26)/11)*10</f>
        <v>2.7272727272727271</v>
      </c>
      <c r="T26" s="26"/>
      <c r="U26" s="27"/>
      <c r="V26" s="27"/>
      <c r="W26" s="27"/>
      <c r="X26" s="27"/>
      <c r="Y26" s="27"/>
      <c r="Z26" s="27"/>
      <c r="AA26" s="27"/>
      <c r="AB26" s="58"/>
      <c r="AC26" s="25"/>
      <c r="AD26" s="25"/>
      <c r="AE26" s="28"/>
      <c r="AF26" s="28"/>
      <c r="AG26" s="28"/>
      <c r="AH26" s="28">
        <v>40</v>
      </c>
      <c r="AI26" s="29">
        <f t="shared" si="1"/>
        <v>74.074074074074076</v>
      </c>
      <c r="AJ26" s="29">
        <f t="shared" ref="AJ26" si="4">AI26*0.7</f>
        <v>51.851851851851848</v>
      </c>
      <c r="AK26" s="29">
        <f t="shared" ref="AK26" si="5">AJ26+S26+T26+U26</f>
        <v>54.579124579124574</v>
      </c>
      <c r="AL26" s="29">
        <v>6</v>
      </c>
      <c r="AM26" s="55"/>
      <c r="AN26" s="29"/>
      <c r="AO26" s="33"/>
      <c r="AP26" s="33"/>
    </row>
    <row r="27" spans="1:42" ht="12.95" hidden="1" customHeight="1" thickBot="1" x14ac:dyDescent="0.25">
      <c r="A27" s="54"/>
      <c r="B27" s="29"/>
      <c r="C27" s="29" t="s">
        <v>99</v>
      </c>
      <c r="D27" s="29" t="s">
        <v>100</v>
      </c>
      <c r="E27" s="55"/>
      <c r="F27" s="55"/>
      <c r="G27" s="55"/>
      <c r="H27" s="55"/>
      <c r="I27" s="29"/>
      <c r="J27" s="55"/>
      <c r="K27" s="29"/>
      <c r="L27" s="29"/>
      <c r="M27" s="55"/>
      <c r="N27" s="55"/>
      <c r="O27" s="29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7"/>
      <c r="AC27" s="55"/>
      <c r="AD27" s="55"/>
      <c r="AE27" s="55"/>
      <c r="AF27" s="35"/>
      <c r="AG27" s="35"/>
      <c r="AH27" s="35">
        <v>30</v>
      </c>
      <c r="AI27" s="35">
        <f t="shared" si="1"/>
        <v>55.555555555555557</v>
      </c>
      <c r="AJ27" s="35"/>
      <c r="AK27" s="35"/>
      <c r="AL27" s="35">
        <v>5</v>
      </c>
      <c r="AM27" s="34"/>
      <c r="AN27" s="34"/>
      <c r="AP27" s="31"/>
    </row>
    <row r="28" spans="1:42" s="59" customFormat="1" ht="14.25" hidden="1" customHeight="1" thickBot="1" x14ac:dyDescent="0.3">
      <c r="A28" s="25">
        <v>14</v>
      </c>
      <c r="B28" s="25" t="s">
        <v>37</v>
      </c>
      <c r="C28" s="25" t="s">
        <v>38</v>
      </c>
      <c r="D28" s="25" t="s">
        <v>39</v>
      </c>
      <c r="E28" s="26"/>
      <c r="F28" s="26"/>
      <c r="G28" s="27"/>
      <c r="H28" s="26">
        <v>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>
        <f t="shared" ref="S28:S36" si="6">((E28+F28+G28+H28+I28+J28+K28+L28+M28+N28+O28)/11)*10</f>
        <v>0.90909090909090917</v>
      </c>
      <c r="T28" s="26">
        <v>12</v>
      </c>
      <c r="U28" s="27"/>
      <c r="V28" s="27"/>
      <c r="W28" s="27"/>
      <c r="X28" s="27"/>
      <c r="Y28" s="27"/>
      <c r="Z28" s="27"/>
      <c r="AA28" s="27"/>
      <c r="AB28" s="58"/>
      <c r="AC28" s="25"/>
      <c r="AD28" s="25"/>
      <c r="AE28" s="28"/>
      <c r="AF28" s="28"/>
      <c r="AG28" s="28"/>
      <c r="AH28" s="28">
        <v>34</v>
      </c>
      <c r="AI28" s="29">
        <f t="shared" ref="AI28" si="7">(AH28/54)*100</f>
        <v>62.962962962962962</v>
      </c>
      <c r="AJ28" s="29">
        <f t="shared" ref="AJ28" si="8">AI28*0.7</f>
        <v>44.074074074074069</v>
      </c>
      <c r="AK28" s="29">
        <f t="shared" ref="AK28" si="9">AJ28+S28+T28+U28</f>
        <v>56.983164983164976</v>
      </c>
      <c r="AL28" s="29">
        <v>6</v>
      </c>
      <c r="AM28" s="55"/>
      <c r="AN28" s="29"/>
      <c r="AO28" s="33"/>
      <c r="AP28" s="33"/>
    </row>
    <row r="29" spans="1:42" s="59" customFormat="1" ht="16.5" hidden="1" thickBot="1" x14ac:dyDescent="0.3">
      <c r="A29" s="27">
        <v>27</v>
      </c>
      <c r="B29" s="27" t="s">
        <v>63</v>
      </c>
      <c r="C29" s="27" t="s">
        <v>64</v>
      </c>
      <c r="D29" s="27" t="s">
        <v>65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/>
      <c r="Q29" s="27"/>
      <c r="R29" s="27"/>
      <c r="S29" s="27">
        <f t="shared" si="6"/>
        <v>10</v>
      </c>
      <c r="T29" s="27">
        <v>12</v>
      </c>
      <c r="U29" s="27"/>
      <c r="V29" s="27"/>
      <c r="W29" s="27"/>
      <c r="X29" s="27"/>
      <c r="Y29" s="27"/>
      <c r="Z29" s="27"/>
      <c r="AA29" s="27"/>
      <c r="AB29" s="58"/>
      <c r="AC29" s="25"/>
      <c r="AD29" s="25"/>
      <c r="AE29" s="28"/>
      <c r="AF29" s="28"/>
      <c r="AG29" s="28"/>
      <c r="AH29" s="28">
        <v>47</v>
      </c>
      <c r="AI29" s="29">
        <f t="shared" si="1"/>
        <v>87.037037037037038</v>
      </c>
      <c r="AJ29" s="29">
        <f t="shared" ref="AJ29" si="10">AI29*0.7</f>
        <v>60.925925925925924</v>
      </c>
      <c r="AK29" s="29">
        <v>79.930000000000007</v>
      </c>
      <c r="AL29" s="29">
        <v>8</v>
      </c>
      <c r="AM29" s="29"/>
      <c r="AN29" s="29"/>
      <c r="AO29" s="33"/>
      <c r="AP29" s="33"/>
    </row>
    <row r="30" spans="1:42" s="59" customFormat="1" ht="16.5" hidden="1" thickBot="1" x14ac:dyDescent="0.3">
      <c r="A30" s="25">
        <v>37</v>
      </c>
      <c r="B30" s="25" t="s">
        <v>81</v>
      </c>
      <c r="C30" s="25" t="s">
        <v>5</v>
      </c>
      <c r="D30" s="25" t="s">
        <v>82</v>
      </c>
      <c r="E30" s="26">
        <v>1</v>
      </c>
      <c r="F30" s="27">
        <v>1</v>
      </c>
      <c r="G30" s="27">
        <v>1</v>
      </c>
      <c r="H30" s="27"/>
      <c r="I30" s="27"/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/>
      <c r="P30" s="27"/>
      <c r="Q30" s="27"/>
      <c r="R30" s="27"/>
      <c r="S30" s="27">
        <f t="shared" si="6"/>
        <v>7.2727272727272734</v>
      </c>
      <c r="T30" s="27"/>
      <c r="U30" s="27"/>
      <c r="V30" s="27"/>
      <c r="W30" s="27"/>
      <c r="X30" s="27"/>
      <c r="Y30" s="27"/>
      <c r="Z30" s="27"/>
      <c r="AA30" s="27"/>
      <c r="AB30" s="58"/>
      <c r="AC30" s="27"/>
      <c r="AD30" s="27"/>
      <c r="AE30" s="29"/>
      <c r="AF30" s="29"/>
      <c r="AG30" s="55"/>
      <c r="AH30" s="55">
        <v>36</v>
      </c>
      <c r="AI30" s="55">
        <f t="shared" si="1"/>
        <v>66.666666666666657</v>
      </c>
      <c r="AJ30" s="55">
        <f t="shared" ref="AJ30" si="11">AI30*0.7</f>
        <v>46.666666666666657</v>
      </c>
      <c r="AK30" s="55">
        <f t="shared" ref="AK30" si="12">AJ30+S30+T30+U30</f>
        <v>53.939393939393931</v>
      </c>
      <c r="AL30" s="55">
        <v>6</v>
      </c>
      <c r="AM30" s="29"/>
      <c r="AN30" s="29"/>
      <c r="AO30" s="33"/>
      <c r="AP30" s="33"/>
    </row>
    <row r="31" spans="1:42" s="59" customFormat="1" ht="16.5" hidden="1" thickBot="1" x14ac:dyDescent="0.3">
      <c r="A31" s="25">
        <v>2</v>
      </c>
      <c r="B31" s="25" t="s">
        <v>21</v>
      </c>
      <c r="C31" s="25" t="s">
        <v>22</v>
      </c>
      <c r="D31" s="25" t="s">
        <v>23</v>
      </c>
      <c r="E31" s="26"/>
      <c r="F31" s="26"/>
      <c r="G31" s="2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f t="shared" si="6"/>
        <v>0</v>
      </c>
      <c r="T31" s="26"/>
      <c r="U31" s="27"/>
      <c r="V31" s="27"/>
      <c r="W31" s="27"/>
      <c r="X31" s="27"/>
      <c r="Y31" s="27"/>
      <c r="Z31" s="27"/>
      <c r="AA31" s="27"/>
      <c r="AB31" s="58"/>
      <c r="AC31" s="25"/>
      <c r="AD31" s="25"/>
      <c r="AE31" s="28"/>
      <c r="AF31" s="28"/>
      <c r="AG31" s="28"/>
      <c r="AH31" s="28"/>
      <c r="AI31" s="29"/>
      <c r="AJ31" s="29"/>
      <c r="AK31" s="29"/>
      <c r="AL31" s="29"/>
      <c r="AM31" s="55"/>
      <c r="AN31" s="29"/>
      <c r="AO31" s="33"/>
      <c r="AP31" s="33"/>
    </row>
    <row r="32" spans="1:42" s="59" customFormat="1" ht="16.5" hidden="1" thickBot="1" x14ac:dyDescent="0.3">
      <c r="A32" s="25">
        <v>25</v>
      </c>
      <c r="B32" s="25" t="s">
        <v>58</v>
      </c>
      <c r="C32" s="25" t="s">
        <v>59</v>
      </c>
      <c r="D32" s="25" t="s">
        <v>60</v>
      </c>
      <c r="E32" s="26">
        <v>1</v>
      </c>
      <c r="F32" s="27"/>
      <c r="G32" s="27">
        <v>1</v>
      </c>
      <c r="H32" s="27">
        <v>1</v>
      </c>
      <c r="I32" s="27"/>
      <c r="J32" s="27">
        <v>1</v>
      </c>
      <c r="K32" s="27">
        <v>1</v>
      </c>
      <c r="L32" s="27"/>
      <c r="M32" s="27">
        <v>1</v>
      </c>
      <c r="N32" s="27">
        <v>1</v>
      </c>
      <c r="O32" s="27">
        <v>1</v>
      </c>
      <c r="P32" s="27"/>
      <c r="Q32" s="27"/>
      <c r="R32" s="27"/>
      <c r="S32" s="27">
        <f t="shared" si="6"/>
        <v>7.2727272727272734</v>
      </c>
      <c r="T32" s="27"/>
      <c r="U32" s="27"/>
      <c r="V32" s="27"/>
      <c r="W32" s="27"/>
      <c r="X32" s="27"/>
      <c r="Y32" s="27"/>
      <c r="Z32" s="27"/>
      <c r="AA32" s="27"/>
      <c r="AB32" s="58"/>
      <c r="AC32" s="25"/>
      <c r="AD32" s="25"/>
      <c r="AE32" s="28"/>
      <c r="AF32" s="28"/>
      <c r="AG32" s="28"/>
      <c r="AH32" s="28">
        <v>36</v>
      </c>
      <c r="AI32" s="29">
        <f t="shared" ref="AI32:AI33" si="13">(AH32/54)*100</f>
        <v>66.666666666666657</v>
      </c>
      <c r="AJ32" s="29">
        <f t="shared" ref="AJ32:AJ33" si="14">AI32*0.7</f>
        <v>46.666666666666657</v>
      </c>
      <c r="AK32" s="29">
        <f t="shared" ref="AK32:AK33" si="15">AJ32+S32+T32+U32</f>
        <v>53.939393939393931</v>
      </c>
      <c r="AL32" s="29">
        <v>6</v>
      </c>
      <c r="AM32" s="29"/>
      <c r="AN32" s="60"/>
      <c r="AO32" s="33"/>
      <c r="AP32" s="33"/>
    </row>
    <row r="33" spans="1:42" s="59" customFormat="1" ht="16.5" thickBot="1" x14ac:dyDescent="0.3">
      <c r="A33" s="25">
        <v>21</v>
      </c>
      <c r="B33" s="25" t="s">
        <v>53</v>
      </c>
      <c r="C33" s="25" t="s">
        <v>54</v>
      </c>
      <c r="D33" s="25" t="s">
        <v>55</v>
      </c>
      <c r="E33" s="26"/>
      <c r="F33" s="26">
        <v>1</v>
      </c>
      <c r="G33" s="27">
        <v>1</v>
      </c>
      <c r="H33" s="26"/>
      <c r="I33" s="26"/>
      <c r="J33" s="26">
        <v>1</v>
      </c>
      <c r="K33" s="26">
        <v>1</v>
      </c>
      <c r="L33" s="26"/>
      <c r="M33" s="26"/>
      <c r="N33" s="26"/>
      <c r="O33" s="26"/>
      <c r="P33" s="26"/>
      <c r="Q33" s="26"/>
      <c r="R33" s="26"/>
      <c r="S33" s="26">
        <f t="shared" si="6"/>
        <v>3.6363636363636367</v>
      </c>
      <c r="T33" s="26"/>
      <c r="U33" s="27"/>
      <c r="V33" s="27"/>
      <c r="W33" s="27"/>
      <c r="X33" s="27"/>
      <c r="Y33" s="27"/>
      <c r="Z33" s="27"/>
      <c r="AA33" s="27"/>
      <c r="AB33" s="58"/>
      <c r="AC33" s="25"/>
      <c r="AD33" s="25"/>
      <c r="AE33" s="28"/>
      <c r="AF33" s="28"/>
      <c r="AG33" s="28"/>
      <c r="AH33" s="28">
        <v>36</v>
      </c>
      <c r="AI33" s="29">
        <f t="shared" si="13"/>
        <v>66.666666666666657</v>
      </c>
      <c r="AJ33" s="29">
        <f t="shared" si="14"/>
        <v>46.666666666666657</v>
      </c>
      <c r="AK33" s="29">
        <f t="shared" si="15"/>
        <v>50.303030303030297</v>
      </c>
      <c r="AL33" s="69">
        <v>6</v>
      </c>
      <c r="AM33" s="29"/>
      <c r="AN33" s="29"/>
      <c r="AO33" s="33"/>
      <c r="AP33" s="33"/>
    </row>
    <row r="34" spans="1:42" s="59" customFormat="1" ht="15.75" hidden="1" x14ac:dyDescent="0.25">
      <c r="A34" s="56">
        <v>38</v>
      </c>
      <c r="B34" s="56" t="s">
        <v>83</v>
      </c>
      <c r="C34" s="56" t="s">
        <v>84</v>
      </c>
      <c r="D34" s="56" t="s">
        <v>85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>
        <f t="shared" si="6"/>
        <v>0</v>
      </c>
      <c r="T34" s="56"/>
      <c r="U34" s="56"/>
      <c r="V34" s="56"/>
      <c r="W34" s="56"/>
      <c r="X34" s="56"/>
      <c r="Y34" s="56"/>
      <c r="Z34" s="56"/>
      <c r="AA34" s="56"/>
      <c r="AB34" s="61"/>
      <c r="AC34" s="56"/>
      <c r="AD34" s="56"/>
      <c r="AE34" s="16"/>
      <c r="AF34" s="16"/>
      <c r="AG34" s="62"/>
      <c r="AH34" s="62"/>
      <c r="AI34" s="62"/>
      <c r="AJ34" s="62"/>
      <c r="AK34" s="62"/>
      <c r="AL34" s="62"/>
      <c r="AM34" s="33"/>
      <c r="AN34" s="10"/>
      <c r="AO34" s="33"/>
      <c r="AP34" s="33"/>
    </row>
    <row r="35" spans="1:42" s="59" customFormat="1" ht="15.75" hidden="1" x14ac:dyDescent="0.25">
      <c r="A35" s="63">
        <v>29</v>
      </c>
      <c r="B35" s="63" t="s">
        <v>68</v>
      </c>
      <c r="C35" s="63" t="s">
        <v>69</v>
      </c>
      <c r="D35" s="63" t="s">
        <v>70</v>
      </c>
      <c r="E35" s="64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/>
      <c r="M35" s="56">
        <v>1</v>
      </c>
      <c r="N35" s="56">
        <v>1</v>
      </c>
      <c r="O35" s="56"/>
      <c r="P35" s="56"/>
      <c r="Q35" s="56"/>
      <c r="R35" s="56"/>
      <c r="S35" s="56">
        <v>7</v>
      </c>
      <c r="T35" s="56">
        <v>13</v>
      </c>
      <c r="U35" s="56"/>
      <c r="V35" s="56"/>
      <c r="W35" s="56"/>
      <c r="X35" s="56"/>
      <c r="Y35" s="56"/>
      <c r="Z35" s="56"/>
      <c r="AA35" s="56"/>
      <c r="AB35" s="65"/>
      <c r="AC35" s="63"/>
      <c r="AD35" s="63"/>
      <c r="AE35" s="66"/>
      <c r="AF35" s="66"/>
      <c r="AG35" s="66"/>
      <c r="AH35" s="66">
        <v>41</v>
      </c>
      <c r="AI35" s="16">
        <f t="shared" ref="AI35:AI38" si="16">(AH35/54)*100</f>
        <v>75.925925925925924</v>
      </c>
      <c r="AJ35" s="16">
        <f t="shared" ref="AJ35:AJ38" si="17">AI35*0.7</f>
        <v>53.148148148148145</v>
      </c>
      <c r="AK35" s="16">
        <v>69.34</v>
      </c>
      <c r="AL35" s="16">
        <v>7</v>
      </c>
      <c r="AM35" s="67"/>
      <c r="AN35" s="33"/>
      <c r="AO35" s="33"/>
    </row>
    <row r="36" spans="1:42" s="59" customFormat="1" hidden="1" x14ac:dyDescent="0.2">
      <c r="B36" s="10" t="s">
        <v>90</v>
      </c>
      <c r="C36" s="10" t="s">
        <v>41</v>
      </c>
      <c r="D36" s="10" t="s">
        <v>89</v>
      </c>
      <c r="E36" s="33"/>
      <c r="F36" s="33"/>
      <c r="G36" s="33"/>
      <c r="H36" s="33"/>
      <c r="I36" s="10"/>
      <c r="J36" s="33"/>
      <c r="K36" s="10"/>
      <c r="L36" s="10"/>
      <c r="M36" s="33"/>
      <c r="N36" s="33"/>
      <c r="O36" s="10"/>
      <c r="P36" s="33"/>
      <c r="Q36" s="33"/>
      <c r="R36" s="33"/>
      <c r="S36" s="33">
        <f t="shared" si="6"/>
        <v>0</v>
      </c>
      <c r="T36" s="33"/>
      <c r="U36" s="33"/>
      <c r="V36" s="33"/>
      <c r="W36" s="33"/>
      <c r="X36" s="33"/>
      <c r="Y36" s="33"/>
      <c r="Z36" s="33"/>
      <c r="AA36" s="33"/>
      <c r="AB36" s="68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1:42" s="59" customFormat="1" hidden="1" x14ac:dyDescent="0.2">
      <c r="B37" s="33"/>
      <c r="C37" s="33" t="s">
        <v>99</v>
      </c>
      <c r="D37" s="33" t="s">
        <v>100</v>
      </c>
      <c r="E37" s="33"/>
      <c r="F37" s="33"/>
      <c r="G37" s="33"/>
      <c r="H37" s="33"/>
      <c r="I37" s="10"/>
      <c r="J37" s="33"/>
      <c r="K37" s="10"/>
      <c r="L37" s="10"/>
      <c r="M37" s="33"/>
      <c r="N37" s="33"/>
      <c r="O37" s="10"/>
      <c r="P37" s="33"/>
      <c r="Q37" s="33"/>
      <c r="R37" s="33"/>
      <c r="S37" s="33">
        <v>18</v>
      </c>
      <c r="T37" s="33"/>
      <c r="U37" s="33"/>
      <c r="V37" s="33"/>
      <c r="W37" s="33"/>
      <c r="X37" s="33"/>
      <c r="Y37" s="33"/>
      <c r="Z37" s="33"/>
      <c r="AA37" s="33"/>
      <c r="AB37" s="68"/>
      <c r="AC37" s="33"/>
      <c r="AD37" s="33"/>
      <c r="AE37" s="33"/>
      <c r="AF37" s="33"/>
      <c r="AG37" s="33"/>
      <c r="AH37" s="33">
        <v>44</v>
      </c>
      <c r="AI37" s="33">
        <f t="shared" si="16"/>
        <v>81.481481481481481</v>
      </c>
      <c r="AJ37" s="33">
        <f t="shared" si="17"/>
        <v>57.037037037037031</v>
      </c>
      <c r="AK37" s="33">
        <v>69.34</v>
      </c>
      <c r="AL37" s="33">
        <v>7</v>
      </c>
      <c r="AM37" s="33"/>
      <c r="AN37" s="33"/>
      <c r="AO37" s="33"/>
    </row>
    <row r="38" spans="1:42" s="59" customFormat="1" x14ac:dyDescent="0.2">
      <c r="B38" s="33"/>
      <c r="C38" s="33" t="s">
        <v>103</v>
      </c>
      <c r="D38" s="33"/>
      <c r="E38" s="33"/>
      <c r="F38" s="33"/>
      <c r="G38" s="33"/>
      <c r="H38" s="33"/>
      <c r="I38" s="10"/>
      <c r="J38" s="33"/>
      <c r="K38" s="10"/>
      <c r="L38" s="10"/>
      <c r="M38" s="33"/>
      <c r="N38" s="33"/>
      <c r="O38" s="10"/>
      <c r="P38" s="33"/>
      <c r="Q38" s="33"/>
      <c r="R38" s="33"/>
      <c r="S38" s="33"/>
      <c r="T38" s="33">
        <v>0</v>
      </c>
      <c r="U38" s="33"/>
      <c r="V38" s="33"/>
      <c r="W38" s="33"/>
      <c r="X38" s="33"/>
      <c r="Y38" s="33"/>
      <c r="Z38" s="33"/>
      <c r="AA38" s="33"/>
      <c r="AB38" s="68"/>
      <c r="AC38" s="33"/>
      <c r="AD38" s="33"/>
      <c r="AE38" s="33"/>
      <c r="AF38" s="33"/>
      <c r="AG38" s="33"/>
      <c r="AH38" s="33">
        <v>45</v>
      </c>
      <c r="AI38" s="33">
        <f t="shared" si="16"/>
        <v>83.333333333333343</v>
      </c>
      <c r="AJ38" s="33">
        <f t="shared" si="17"/>
        <v>58.333333333333336</v>
      </c>
      <c r="AK38" s="33">
        <f t="shared" ref="AK38" si="18">AJ38+S38+T38+U38</f>
        <v>58.333333333333336</v>
      </c>
      <c r="AL38" s="70">
        <v>6</v>
      </c>
      <c r="AM38" s="33"/>
      <c r="AN38" s="33"/>
      <c r="AO38" s="33"/>
    </row>
  </sheetData>
  <sortState ref="A4:AL36">
    <sortCondition descending="1" ref="AL4:AL36"/>
  </sortState>
  <mergeCells count="7">
    <mergeCell ref="AA2:AA3"/>
    <mergeCell ref="W1:W2"/>
    <mergeCell ref="D1:D2"/>
    <mergeCell ref="X1:X2"/>
    <mergeCell ref="E1:S1"/>
    <mergeCell ref="Y1:Y2"/>
    <mergeCell ref="Z2:Z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2022-09-21T10:30:11Z</dcterms:modified>
</cp:coreProperties>
</file>